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DVR\Downloads\"/>
    </mc:Choice>
  </mc:AlternateContent>
  <bookViews>
    <workbookView xWindow="0" yWindow="0" windowWidth="18465" windowHeight="9420"/>
  </bookViews>
  <sheets>
    <sheet name="3PH SPH" sheetId="1" r:id="rId1"/>
    <sheet name="Sheet1" sheetId="2" state="hidden" r:id="rId2"/>
  </sheets>
  <definedNames>
    <definedName name="_xlnm._FilterDatabase" localSheetId="0" hidden="1">'3PH SPH'!$A$4:$E$6</definedName>
  </definedNames>
  <calcPr calcId="152511"/>
</workbook>
</file>

<file path=xl/calcChain.xml><?xml version="1.0" encoding="utf-8"?>
<calcChain xmlns="http://schemas.openxmlformats.org/spreadsheetml/2006/main">
  <c r="C13" i="1" l="1"/>
  <c r="C12" i="1"/>
  <c r="C15" i="1" s="1"/>
  <c r="D11" i="1"/>
  <c r="B11" i="1"/>
  <c r="D7" i="1"/>
  <c r="D13" i="1" l="1"/>
  <c r="C14" i="1"/>
</calcChain>
</file>

<file path=xl/sharedStrings.xml><?xml version="1.0" encoding="utf-8"?>
<sst xmlns="http://schemas.openxmlformats.org/spreadsheetml/2006/main" count="56" uniqueCount="42">
  <si>
    <t>SPH 3PH automatische Bestellen Anleitung</t>
  </si>
  <si>
    <t>Autor: Luqi.Zhang@Growatt.com</t>
  </si>
  <si>
    <r>
      <rPr>
        <b/>
        <sz val="11"/>
        <color theme="1"/>
        <rFont val="Times New Roman"/>
        <charset val="134"/>
      </rPr>
      <t xml:space="preserve">Was brauchen Sie?(bitte Zahlen in </t>
    </r>
    <r>
      <rPr>
        <b/>
        <sz val="11"/>
        <color rgb="FFFF0000"/>
        <rFont val="Times New Roman"/>
        <charset val="134"/>
      </rPr>
      <t>Rot</t>
    </r>
    <r>
      <rPr>
        <b/>
        <sz val="11"/>
        <color theme="1"/>
        <rFont val="Times New Roman"/>
        <charset val="134"/>
      </rPr>
      <t xml:space="preserve"> auswaehlen)</t>
    </r>
  </si>
  <si>
    <t>SPH</t>
  </si>
  <si>
    <t>Batterie</t>
  </si>
  <si>
    <t xml:space="preserve">SPH </t>
  </si>
  <si>
    <t>Bitte auswählen</t>
  </si>
  <si>
    <t>Stk   (2,4 kwh/Stk)</t>
  </si>
  <si>
    <t>4 Stk=9.6 kwh
5 Stk=12 kwh
6 Stk=14,4 kwh
7 Stk=16.8 kwh
8 Stk=19,2 kwh
9 Stk=21,6 kwh
10Stk=24 kwh</t>
  </si>
  <si>
    <t>Also ist:</t>
  </si>
  <si>
    <t>kwh</t>
  </si>
  <si>
    <t>Was brauchen bestellen?(automatisch Folge bekommen)</t>
  </si>
  <si>
    <t>Kategorie</t>
  </si>
  <si>
    <t>Name</t>
  </si>
  <si>
    <t>Menge</t>
  </si>
  <si>
    <t>Akku</t>
  </si>
  <si>
    <t>H48050 Battery Module</t>
  </si>
  <si>
    <t>Akku-Box</t>
  </si>
  <si>
    <t>H48050 Box-4</t>
  </si>
  <si>
    <t>BMS</t>
  </si>
  <si>
    <t>SC0500-100S</t>
  </si>
  <si>
    <t>SC1000-100S</t>
  </si>
  <si>
    <t>Kabel</t>
  </si>
  <si>
    <t>Pylon battery cable </t>
  </si>
  <si>
    <t>Ueberwachung</t>
  </si>
  <si>
    <t>shine wifi-s</t>
  </si>
  <si>
    <t>Suchen Sie bitte Name von obere Produkte bei ESTG onlineshop. Legen Sie alles in den Warenkorb. Achten Sie darauf, dass Sie keine Artikel vergessen!</t>
  </si>
  <si>
    <t>Produkte Katalog</t>
  </si>
  <si>
    <t>No.</t>
  </si>
  <si>
    <t>Product</t>
  </si>
  <si>
    <t>Description</t>
  </si>
  <si>
    <t>Photos</t>
  </si>
  <si>
    <t>High Voltage Battery Module /H48050 /2.4KWh /48V /50AH</t>
  </si>
  <si>
    <t>1. Battery box could store 4pcs H48050 OR 3pcs H48050 + 1pcs BMS
2. The battery box could be stacked up(Maximum 3 pcs boxes)</t>
  </si>
  <si>
    <t>H48050 Box-6</t>
  </si>
  <si>
    <t xml:space="preserve">Battery box could store 6pcs H48050 OR 5pcs H48050 + 1pcs BMS
</t>
  </si>
  <si>
    <t xml:space="preserve">Power and Communication(CAN) cables from PYLONTECH battery system to hybrid Inverter </t>
  </si>
  <si>
    <t>Battery Management System for 3 - 7 pcs H48050 Battery Modules</t>
  </si>
  <si>
    <t>Battery Management System for 8 - 10 pcs H48050 Battery Modules</t>
  </si>
  <si>
    <t>SPH 8000 BH</t>
  </si>
  <si>
    <t>SPH 6000 BH</t>
  </si>
  <si>
    <t>shine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</si>
</sst>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sz val="11"/>
      <color theme="0"/>
      <name val="Times New Roman"/>
      <charset val="134"/>
    </font>
    <font>
      <sz val="11"/>
      <color theme="1"/>
      <name val="Times New Roman"/>
      <charset val="134"/>
    </font>
    <font>
      <b/>
      <sz val="20"/>
      <color theme="1"/>
      <name val="Times New Roman"/>
      <charset val="134"/>
    </font>
    <font>
      <b/>
      <sz val="24"/>
      <color rgb="FFFF0000"/>
      <name val="Times New Roman"/>
      <charset val="134"/>
    </font>
    <font>
      <b/>
      <sz val="12"/>
      <name val="Times New Roman"/>
      <charset val="134"/>
    </font>
    <font>
      <b/>
      <sz val="20"/>
      <color rgb="FFFF0000"/>
      <name val="Times New Roman"/>
      <charset val="134"/>
    </font>
    <font>
      <b/>
      <sz val="11"/>
      <color theme="0"/>
      <name val="Times New Roman"/>
      <charset val="134"/>
    </font>
    <font>
      <b/>
      <sz val="11"/>
      <color rgb="FFFF0000"/>
      <name val="Times New Roman"/>
      <charset val="134"/>
    </font>
    <font>
      <sz val="14"/>
      <color rgb="FFFF0000"/>
      <name val="Times New Roman"/>
      <charset val="134"/>
    </font>
    <font>
      <sz val="14"/>
      <color theme="1"/>
      <name val="Times New Roman"/>
      <charset val="134"/>
    </font>
    <font>
      <sz val="11"/>
      <color rgb="FFFF0000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2" xfId="0" applyFont="1" applyBorder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Protection="1">
      <alignment vertical="center"/>
    </xf>
    <xf numFmtId="0" fontId="6" fillId="8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3" fillId="0" borderId="1" xfId="0" applyFont="1" applyBorder="1">
      <alignment vertical="center"/>
    </xf>
    <xf numFmtId="0" fontId="9" fillId="0" borderId="1" xfId="0" applyFont="1" applyBorder="1" applyProtection="1">
      <alignment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</xdr:colOff>
      <xdr:row>21</xdr:row>
      <xdr:rowOff>114935</xdr:rowOff>
    </xdr:from>
    <xdr:to>
      <xdr:col>3</xdr:col>
      <xdr:colOff>2086610</xdr:colOff>
      <xdr:row>21</xdr:row>
      <xdr:rowOff>803275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710" y="7821930"/>
          <a:ext cx="1976120" cy="688340"/>
        </a:xfrm>
        <a:prstGeom prst="rect">
          <a:avLst/>
        </a:prstGeom>
      </xdr:spPr>
    </xdr:pic>
    <xdr:clientData/>
  </xdr:twoCellAnchor>
  <xdr:twoCellAnchor editAs="oneCell">
    <xdr:from>
      <xdr:col>3</xdr:col>
      <xdr:colOff>242570</xdr:colOff>
      <xdr:row>22</xdr:row>
      <xdr:rowOff>113665</xdr:rowOff>
    </xdr:from>
    <xdr:to>
      <xdr:col>3</xdr:col>
      <xdr:colOff>857885</xdr:colOff>
      <xdr:row>22</xdr:row>
      <xdr:rowOff>1146810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1790" y="8759825"/>
          <a:ext cx="615315" cy="1033145"/>
        </a:xfrm>
        <a:prstGeom prst="rect">
          <a:avLst/>
        </a:prstGeom>
      </xdr:spPr>
    </xdr:pic>
    <xdr:clientData/>
  </xdr:twoCellAnchor>
  <xdr:twoCellAnchor editAs="oneCell">
    <xdr:from>
      <xdr:col>3</xdr:col>
      <xdr:colOff>795020</xdr:colOff>
      <xdr:row>22</xdr:row>
      <xdr:rowOff>143510</xdr:rowOff>
    </xdr:from>
    <xdr:to>
      <xdr:col>3</xdr:col>
      <xdr:colOff>1730375</xdr:colOff>
      <xdr:row>22</xdr:row>
      <xdr:rowOff>978535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rcRect l="11809" r="9716" b="6209"/>
        <a:stretch>
          <a:fillRect/>
        </a:stretch>
      </xdr:blipFill>
      <xdr:spPr>
        <a:xfrm>
          <a:off x="7254240" y="8789670"/>
          <a:ext cx="935355" cy="835025"/>
        </a:xfrm>
        <a:prstGeom prst="rect">
          <a:avLst/>
        </a:prstGeom>
      </xdr:spPr>
    </xdr:pic>
    <xdr:clientData/>
  </xdr:twoCellAnchor>
  <xdr:twoCellAnchor editAs="oneCell">
    <xdr:from>
      <xdr:col>3</xdr:col>
      <xdr:colOff>1534160</xdr:colOff>
      <xdr:row>22</xdr:row>
      <xdr:rowOff>52070</xdr:rowOff>
    </xdr:from>
    <xdr:to>
      <xdr:col>3</xdr:col>
      <xdr:colOff>2175510</xdr:colOff>
      <xdr:row>22</xdr:row>
      <xdr:rowOff>1196340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93380" y="8698230"/>
          <a:ext cx="641350" cy="1144270"/>
        </a:xfrm>
        <a:prstGeom prst="rect">
          <a:avLst/>
        </a:prstGeom>
      </xdr:spPr>
    </xdr:pic>
    <xdr:clientData/>
  </xdr:twoCellAnchor>
  <xdr:twoCellAnchor editAs="oneCell">
    <xdr:from>
      <xdr:col>3</xdr:col>
      <xdr:colOff>35560</xdr:colOff>
      <xdr:row>24</xdr:row>
      <xdr:rowOff>325120</xdr:rowOff>
    </xdr:from>
    <xdr:to>
      <xdr:col>3</xdr:col>
      <xdr:colOff>2299335</xdr:colOff>
      <xdr:row>24</xdr:row>
      <xdr:rowOff>891540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6494780" y="11701145"/>
          <a:ext cx="2263775" cy="5664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149860</xdr:colOff>
      <xdr:row>25</xdr:row>
      <xdr:rowOff>88265</xdr:rowOff>
    </xdr:from>
    <xdr:to>
      <xdr:col>3</xdr:col>
      <xdr:colOff>2139950</xdr:colOff>
      <xdr:row>26</xdr:row>
      <xdr:rowOff>29845</xdr:rowOff>
    </xdr:to>
    <xdr:pic>
      <xdr:nvPicPr>
        <xdr:cNvPr id="7" name="Picture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9080" y="12746355"/>
          <a:ext cx="1990090" cy="831215"/>
        </a:xfrm>
        <a:prstGeom prst="rect">
          <a:avLst/>
        </a:prstGeom>
      </xdr:spPr>
    </xdr:pic>
    <xdr:clientData/>
  </xdr:twoCellAnchor>
  <xdr:twoCellAnchor editAs="oneCell">
    <xdr:from>
      <xdr:col>3</xdr:col>
      <xdr:colOff>194945</xdr:colOff>
      <xdr:row>26</xdr:row>
      <xdr:rowOff>158750</xdr:rowOff>
    </xdr:from>
    <xdr:to>
      <xdr:col>3</xdr:col>
      <xdr:colOff>2122170</xdr:colOff>
      <xdr:row>26</xdr:row>
      <xdr:rowOff>963295</xdr:rowOff>
    </xdr:to>
    <xdr:pic>
      <xdr:nvPicPr>
        <xdr:cNvPr id="8" name="Picture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165" y="13706475"/>
          <a:ext cx="1927225" cy="804545"/>
        </a:xfrm>
        <a:prstGeom prst="rect">
          <a:avLst/>
        </a:prstGeom>
      </xdr:spPr>
    </xdr:pic>
    <xdr:clientData/>
  </xdr:twoCellAnchor>
  <xdr:twoCellAnchor editAs="oneCell">
    <xdr:from>
      <xdr:col>3</xdr:col>
      <xdr:colOff>107950</xdr:colOff>
      <xdr:row>23</xdr:row>
      <xdr:rowOff>133985</xdr:rowOff>
    </xdr:from>
    <xdr:to>
      <xdr:col>3</xdr:col>
      <xdr:colOff>1020445</xdr:colOff>
      <xdr:row>23</xdr:row>
      <xdr:rowOff>1499870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67170" y="9999345"/>
          <a:ext cx="912495" cy="136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70485</xdr:colOff>
      <xdr:row>27</xdr:row>
      <xdr:rowOff>111125</xdr:rowOff>
    </xdr:from>
    <xdr:to>
      <xdr:col>3</xdr:col>
      <xdr:colOff>1906905</xdr:colOff>
      <xdr:row>27</xdr:row>
      <xdr:rowOff>1208405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29705" y="14636115"/>
          <a:ext cx="1836420" cy="1097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8"/>
  <sheetViews>
    <sheetView tabSelected="1" zoomScale="85" zoomScaleNormal="85" workbookViewId="0">
      <selection sqref="A1:E1"/>
    </sheetView>
  </sheetViews>
  <sheetFormatPr defaultColWidth="8.85546875" defaultRowHeight="15"/>
  <cols>
    <col min="1" max="1" width="16.7109375" style="3" customWidth="1"/>
    <col min="2" max="2" width="38" style="4" customWidth="1"/>
    <col min="3" max="3" width="39.42578125" style="4" customWidth="1"/>
    <col min="4" max="4" width="40.7109375" style="3" customWidth="1"/>
    <col min="5" max="5" width="33.85546875" style="3" customWidth="1"/>
    <col min="6" max="16384" width="8.85546875" style="3"/>
  </cols>
  <sheetData>
    <row r="1" spans="1:5" ht="60" customHeight="1">
      <c r="A1" s="32" t="s">
        <v>0</v>
      </c>
      <c r="B1" s="32"/>
      <c r="C1" s="32"/>
      <c r="D1" s="32"/>
      <c r="E1" s="32"/>
    </row>
    <row r="2" spans="1:5">
      <c r="A2" s="33" t="s">
        <v>1</v>
      </c>
      <c r="B2" s="33"/>
      <c r="C2" s="33"/>
      <c r="D2" s="33"/>
      <c r="E2" s="33"/>
    </row>
    <row r="3" spans="1:5">
      <c r="A3" s="5"/>
      <c r="B3" s="6"/>
      <c r="C3" s="6"/>
      <c r="D3" s="6"/>
      <c r="E3" s="7"/>
    </row>
    <row r="4" spans="1:5">
      <c r="A4" s="34" t="s">
        <v>2</v>
      </c>
      <c r="B4" s="34"/>
      <c r="C4" s="34"/>
      <c r="D4" s="34"/>
      <c r="E4" s="34"/>
    </row>
    <row r="5" spans="1:5">
      <c r="A5" s="35" t="s">
        <v>3</v>
      </c>
      <c r="B5" s="35"/>
      <c r="C5" s="36" t="s">
        <v>4</v>
      </c>
      <c r="D5" s="36"/>
      <c r="E5" s="36"/>
    </row>
    <row r="6" spans="1:5" ht="168" customHeight="1">
      <c r="A6" s="8" t="s">
        <v>5</v>
      </c>
      <c r="B6" s="9" t="s">
        <v>6</v>
      </c>
      <c r="C6" s="10" t="s">
        <v>6</v>
      </c>
      <c r="D6" s="11" t="s">
        <v>7</v>
      </c>
      <c r="E6" s="12" t="s">
        <v>8</v>
      </c>
    </row>
    <row r="7" spans="1:5" ht="25.5">
      <c r="A7" s="8"/>
      <c r="B7" s="8"/>
      <c r="C7" s="11" t="s">
        <v>9</v>
      </c>
      <c r="D7" s="13" t="str">
        <f>IF(NOT(C6="Bitte auswählen"),C6*2.4,"")</f>
        <v/>
      </c>
      <c r="E7" s="11" t="s">
        <v>10</v>
      </c>
    </row>
    <row r="8" spans="1:5">
      <c r="A8" s="14"/>
      <c r="B8" s="15"/>
      <c r="C8" s="15"/>
      <c r="D8" s="16"/>
    </row>
    <row r="9" spans="1:5" s="2" customFormat="1">
      <c r="A9" s="37" t="s">
        <v>11</v>
      </c>
      <c r="B9" s="37"/>
      <c r="C9" s="37"/>
      <c r="D9" s="37"/>
      <c r="E9" s="37"/>
    </row>
    <row r="10" spans="1:5" ht="21.95" customHeight="1">
      <c r="A10" s="17" t="s">
        <v>12</v>
      </c>
      <c r="B10" s="1" t="s">
        <v>13</v>
      </c>
      <c r="C10" s="1" t="s">
        <v>14</v>
      </c>
      <c r="D10" s="18"/>
      <c r="E10" s="19"/>
    </row>
    <row r="11" spans="1:5" ht="21.95" customHeight="1">
      <c r="A11" s="17" t="s">
        <v>3</v>
      </c>
      <c r="B11" s="1" t="str">
        <f>IF(NOT(B6="Bitte auswählen"),A6&amp;B6,"")</f>
        <v/>
      </c>
      <c r="C11" s="1">
        <v>1</v>
      </c>
      <c r="D11" s="18" t="str">
        <f>IF(NOT(B6="Bitte auswählen"),"Smartmeter als Geschenk in Paket","")</f>
        <v/>
      </c>
      <c r="E11" s="19"/>
    </row>
    <row r="12" spans="1:5" ht="21.95" customHeight="1">
      <c r="A12" s="17" t="s">
        <v>15</v>
      </c>
      <c r="B12" s="1" t="s">
        <v>16</v>
      </c>
      <c r="C12" s="1" t="str">
        <f>IF(NOT(C6="Bitte auswählen"),C6,"")</f>
        <v/>
      </c>
      <c r="D12" s="18"/>
      <c r="E12" s="19"/>
    </row>
    <row r="13" spans="1:5" ht="21.95" customHeight="1">
      <c r="A13" s="17" t="s">
        <v>17</v>
      </c>
      <c r="B13" s="1" t="s">
        <v>18</v>
      </c>
      <c r="C13" s="1" t="str">
        <f>IF(NOT(C6="Bitte auswählen"),IF(C12=3,1,IF(AND(C12&gt;=4,C12&lt;=7),2,IF(AND(C12&gt;=8,C12&lt;=10),3))),"")</f>
        <v/>
      </c>
      <c r="D13" s="20" t="str">
        <f>IF(OR(C12=4,C12=5),"oder nur 1Stk.H48050 Box-6 ","")</f>
        <v/>
      </c>
      <c r="E13" s="19"/>
    </row>
    <row r="14" spans="1:5" ht="21.95" customHeight="1">
      <c r="A14" s="17" t="s">
        <v>19</v>
      </c>
      <c r="B14" s="1" t="s">
        <v>20</v>
      </c>
      <c r="C14" s="1">
        <f>IF(AND(C12&gt;=3,C12&lt;=7),1,0)</f>
        <v>0</v>
      </c>
      <c r="D14" s="18"/>
      <c r="E14" s="19"/>
    </row>
    <row r="15" spans="1:5" ht="21.95" customHeight="1">
      <c r="A15" s="17" t="s">
        <v>19</v>
      </c>
      <c r="B15" s="1" t="s">
        <v>21</v>
      </c>
      <c r="C15" s="1">
        <f>IF(C12&gt;=8,1,0)</f>
        <v>1</v>
      </c>
      <c r="D15" s="18"/>
      <c r="E15" s="19"/>
    </row>
    <row r="16" spans="1:5" ht="21.95" customHeight="1">
      <c r="A16" s="17" t="s">
        <v>22</v>
      </c>
      <c r="B16" s="1" t="s">
        <v>23</v>
      </c>
      <c r="C16" s="1">
        <v>1</v>
      </c>
      <c r="D16" s="18"/>
      <c r="E16" s="19"/>
    </row>
    <row r="17" spans="1:5" ht="21.95" customHeight="1">
      <c r="A17" s="17" t="s">
        <v>24</v>
      </c>
      <c r="B17" s="1" t="s">
        <v>25</v>
      </c>
      <c r="C17" s="1">
        <v>1</v>
      </c>
      <c r="D17" s="18"/>
      <c r="E17" s="19"/>
    </row>
    <row r="18" spans="1:5" ht="38.1" customHeight="1">
      <c r="A18" s="38" t="s">
        <v>26</v>
      </c>
      <c r="B18" s="39"/>
      <c r="C18" s="39"/>
      <c r="D18" s="39"/>
      <c r="E18" s="39"/>
    </row>
    <row r="19" spans="1:5">
      <c r="A19" s="21"/>
      <c r="D19" s="4"/>
      <c r="E19" s="4"/>
    </row>
    <row r="20" spans="1:5">
      <c r="A20" s="34" t="s">
        <v>27</v>
      </c>
      <c r="B20" s="34"/>
      <c r="C20" s="34"/>
      <c r="D20" s="34"/>
    </row>
    <row r="21" spans="1:5" ht="15.75">
      <c r="A21" s="22" t="s">
        <v>28</v>
      </c>
      <c r="B21" s="23" t="s">
        <v>29</v>
      </c>
      <c r="C21" s="24" t="s">
        <v>30</v>
      </c>
      <c r="D21" s="24" t="s">
        <v>31</v>
      </c>
    </row>
    <row r="22" spans="1:5" ht="73.900000000000006" customHeight="1">
      <c r="A22" s="25">
        <v>0</v>
      </c>
      <c r="B22" s="26" t="s">
        <v>16</v>
      </c>
      <c r="C22" s="27" t="s">
        <v>32</v>
      </c>
      <c r="D22" s="28"/>
    </row>
    <row r="23" spans="1:5" ht="96" customHeight="1">
      <c r="A23" s="25">
        <v>1</v>
      </c>
      <c r="B23" s="26" t="s">
        <v>18</v>
      </c>
      <c r="C23" s="29" t="s">
        <v>33</v>
      </c>
      <c r="D23" s="28"/>
    </row>
    <row r="24" spans="1:5" ht="118.9" customHeight="1">
      <c r="A24" s="25">
        <v>2</v>
      </c>
      <c r="B24" s="26" t="s">
        <v>34</v>
      </c>
      <c r="C24" s="29" t="s">
        <v>35</v>
      </c>
      <c r="D24" s="28"/>
    </row>
    <row r="25" spans="1:5" ht="100.9" customHeight="1">
      <c r="A25" s="25">
        <v>3</v>
      </c>
      <c r="B25" s="26" t="s">
        <v>23</v>
      </c>
      <c r="C25" s="29" t="s">
        <v>36</v>
      </c>
      <c r="D25" s="30"/>
    </row>
    <row r="26" spans="1:5" ht="70.150000000000006" customHeight="1">
      <c r="A26" s="25">
        <v>4</v>
      </c>
      <c r="B26" s="26" t="s">
        <v>20</v>
      </c>
      <c r="C26" s="29" t="s">
        <v>37</v>
      </c>
      <c r="D26" s="30"/>
    </row>
    <row r="27" spans="1:5" ht="76.900000000000006" customHeight="1">
      <c r="A27" s="25">
        <v>5</v>
      </c>
      <c r="B27" s="31" t="s">
        <v>21</v>
      </c>
      <c r="C27" s="29" t="s">
        <v>38</v>
      </c>
      <c r="D27" s="29"/>
    </row>
    <row r="28" spans="1:5" ht="96" customHeight="1">
      <c r="A28" s="25">
        <v>6</v>
      </c>
      <c r="B28" s="26" t="s">
        <v>25</v>
      </c>
      <c r="C28" s="29" t="s">
        <v>24</v>
      </c>
      <c r="D28" s="30"/>
    </row>
  </sheetData>
  <mergeCells count="8">
    <mergeCell ref="A9:E9"/>
    <mergeCell ref="A18:E18"/>
    <mergeCell ref="A20:D20"/>
    <mergeCell ref="A1:E1"/>
    <mergeCell ref="A2:E2"/>
    <mergeCell ref="A4:E4"/>
    <mergeCell ref="A5:B5"/>
    <mergeCell ref="C5:E5"/>
  </mergeCells>
  <dataValidations count="2">
    <dataValidation type="list" allowBlank="1" showInputMessage="1" showErrorMessage="1" sqref="B6">
      <formula1>"Bitte auswählen,4000 BH,5000 BH,6000 BH,7000 BH,8000 BH,10000 BH"</formula1>
    </dataValidation>
    <dataValidation type="list" allowBlank="1" showInputMessage="1" showErrorMessage="1" sqref="C6">
      <formula1>"Bitte auswählen,4,5,6,7,8,9,10"</formula1>
    </dataValidation>
  </dataValidation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2:D18"/>
  <sheetViews>
    <sheetView workbookViewId="0">
      <selection activeCell="N6" sqref="N6"/>
    </sheetView>
  </sheetViews>
  <sheetFormatPr defaultColWidth="8.85546875" defaultRowHeight="15"/>
  <cols>
    <col min="3" max="3" width="23.85546875" customWidth="1"/>
  </cols>
  <sheetData>
    <row r="12" spans="3:4">
      <c r="C12" s="1" t="s">
        <v>39</v>
      </c>
      <c r="D12" s="1">
        <v>2</v>
      </c>
    </row>
    <row r="13" spans="3:4">
      <c r="C13" s="1" t="s">
        <v>40</v>
      </c>
      <c r="D13" s="1">
        <v>1</v>
      </c>
    </row>
    <row r="14" spans="3:4">
      <c r="C14" s="1" t="s">
        <v>16</v>
      </c>
      <c r="D14" s="1">
        <v>21</v>
      </c>
    </row>
    <row r="15" spans="3:4">
      <c r="C15" s="1" t="s">
        <v>18</v>
      </c>
      <c r="D15" s="1">
        <v>6</v>
      </c>
    </row>
    <row r="16" spans="3:4">
      <c r="C16" s="1" t="s">
        <v>20</v>
      </c>
      <c r="D16" s="1">
        <v>3</v>
      </c>
    </row>
    <row r="17" spans="3:4">
      <c r="C17" s="1" t="s">
        <v>23</v>
      </c>
      <c r="D17" s="1">
        <v>3</v>
      </c>
    </row>
    <row r="18" spans="3:4">
      <c r="C18" s="1" t="s">
        <v>41</v>
      </c>
      <c r="D18" s="1"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3PH SPH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49062</dc:creator>
  <cp:lastModifiedBy>Gerko de Vries | ESTG</cp:lastModifiedBy>
  <dcterms:created xsi:type="dcterms:W3CDTF">2020-09-11T13:24:00Z</dcterms:created>
  <dcterms:modified xsi:type="dcterms:W3CDTF">2020-12-09T12:30:14Z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